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H-LAYON-AUBANCE\ECONOMAT\MARCHE\MARCHES CHLA\VIN\"/>
    </mc:Choice>
  </mc:AlternateContent>
  <xr:revisionPtr revIDLastSave="0" documentId="13_ncr:1_{784C81B5-53FE-48F4-A471-CC110097A72E}" xr6:coauthVersionLast="36" xr6:coauthVersionMax="36" xr10:uidLastSave="{00000000-0000-0000-0000-000000000000}"/>
  <bookViews>
    <workbookView xWindow="0" yWindow="0" windowWidth="28800" windowHeight="11625" xr2:uid="{366DDF53-58AE-4382-8A64-4E0C8B23B63E}"/>
  </bookViews>
  <sheets>
    <sheet name="Feuil1" sheetId="1" r:id="rId1"/>
  </sheets>
  <definedNames>
    <definedName name="_xlnm.Print_Area" localSheetId="0">Feuil1!$A$1:$H$20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F13" i="1"/>
  <c r="F14" i="1"/>
  <c r="D13" i="1"/>
  <c r="D12" i="1"/>
  <c r="D11" i="1"/>
  <c r="F11" i="1" s="1"/>
  <c r="D9" i="1"/>
  <c r="C10" i="1"/>
  <c r="F10" i="1" s="1"/>
  <c r="E12" i="1"/>
  <c r="F12" i="1" s="1"/>
  <c r="E9" i="1"/>
  <c r="E10" i="1"/>
  <c r="E13" i="1"/>
  <c r="C12" i="1"/>
  <c r="C9" i="1"/>
  <c r="F9" i="1" s="1"/>
  <c r="C13" i="1"/>
  <c r="D14" i="1"/>
  <c r="C15" i="1"/>
  <c r="F15" i="1" s="1"/>
  <c r="H9" i="1"/>
</calcChain>
</file>

<file path=xl/sharedStrings.xml><?xml version="1.0" encoding="utf-8"?>
<sst xmlns="http://schemas.openxmlformats.org/spreadsheetml/2006/main" count="30" uniqueCount="25">
  <si>
    <t>MARTIGNE-BRIAND</t>
  </si>
  <si>
    <t xml:space="preserve">TOTAL </t>
  </si>
  <si>
    <t>Descriptif</t>
  </si>
  <si>
    <t>Echantillon à fournir</t>
  </si>
  <si>
    <t>Quantité annuelle indicative</t>
  </si>
  <si>
    <t>PU HT</t>
  </si>
  <si>
    <t>BRISSAC-QUINCE</t>
  </si>
  <si>
    <t>1 bouteille</t>
  </si>
  <si>
    <t>MONTANT TTC
(TVA A 20%)</t>
  </si>
  <si>
    <t>FOURNITURE DE VINS</t>
  </si>
  <si>
    <t>BORDEREAU DE PRIX UNITAIRES</t>
  </si>
  <si>
    <t>Période du      au      (durée de 24 mois reconductible 2 fois 1 an)</t>
  </si>
  <si>
    <t>Coteaux du Layon en bouteille</t>
  </si>
  <si>
    <t>THOUARCE / FAYE D'ANJOU</t>
  </si>
  <si>
    <t>Le candidat complètera les cellules à fond jaune</t>
  </si>
  <si>
    <t>Cachet
et signature :</t>
  </si>
  <si>
    <t>Raison sociale du soumissionnaire :</t>
  </si>
  <si>
    <t>Date de l'offre :</t>
  </si>
  <si>
    <t>POUVOIR ADJUDICATEUR : CENTRE HOSPITALIER LAYON AUBANCE</t>
  </si>
  <si>
    <t>Vin rosé en BIB de 11 litres</t>
  </si>
  <si>
    <t>Vin blanc en BIB de 11 litres</t>
  </si>
  <si>
    <t>Vin rouge en BIB de 11 litres</t>
  </si>
  <si>
    <t>Vin rouge en bouteille</t>
  </si>
  <si>
    <t>Vin moelleux en bouteille</t>
  </si>
  <si>
    <t>Vin blanc sec en bouteille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</si>
</sst>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-;\-* #,##0.00\ _F_-;_-* &quot;-&quot;??\ _F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6"/>
      <name val="Verdana"/>
      <family val="2"/>
    </font>
    <font>
      <b/>
      <i/>
      <sz val="11"/>
      <color indexed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FFFF"/>
        <bgColor indexed="64"/>
      </patternFill>
    </fill>
    <fill>
      <patternFill patternType="solid">
        <fgColor rgb="FFFBFECE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rgb="FFEBFFEB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1" fillId="0" borderId="2" xfId="0" applyFont="1" applyBorder="1"/>
    <xf numFmtId="0" fontId="8" fillId="0" borderId="0" xfId="0" applyFont="1" applyBorder="1" applyAlignment="1" applyProtection="1"/>
    <xf numFmtId="14" fontId="9" fillId="0" borderId="0" xfId="0" applyNumberFormat="1" applyFont="1" applyFill="1" applyBorder="1" applyAlignment="1" applyProtection="1">
      <alignment horizontal="left" vertical="center" wrapText="1" indent="1"/>
    </xf>
    <xf numFmtId="14" fontId="9" fillId="0" borderId="0" xfId="0" applyNumberFormat="1" applyFont="1" applyFill="1" applyBorder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center" indent="5"/>
    </xf>
    <xf numFmtId="0" fontId="0" fillId="0" borderId="0" xfId="0" applyAlignment="1" applyProtection="1">
      <alignment horizontal="right" vertical="top"/>
    </xf>
    <xf numFmtId="164" fontId="4" fillId="5" borderId="2" xfId="0" applyNumberFormat="1" applyFont="1" applyFill="1" applyBorder="1" applyAlignment="1" applyProtection="1">
      <alignment horizontal="center" vertical="center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0" fillId="4" borderId="3" xfId="0" applyNumberFormat="1" applyFill="1" applyBorder="1" applyAlignment="1" applyProtection="1">
      <alignment horizontal="center" vertical="center"/>
      <protection locked="0"/>
    </xf>
    <xf numFmtId="14" fontId="0" fillId="4" borderId="4" xfId="0" applyNumberFormat="1" applyFill="1" applyBorder="1" applyAlignment="1" applyProtection="1">
      <alignment horizontal="center" vertical="center"/>
      <protection locked="0"/>
    </xf>
    <xf numFmtId="14" fontId="0" fillId="4" borderId="5" xfId="0" applyNumberForma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ECE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ACC4-1A49-41E9-AC4C-A5F0672AC11B}">
  <dimension ref="A1:J20"/>
  <sheetViews>
    <sheetView tabSelected="1" zoomScaleNormal="100" workbookViewId="0">
      <selection activeCell="A14" sqref="A14"/>
    </sheetView>
  </sheetViews>
  <sheetFormatPr baseColWidth="10" defaultRowHeight="15" x14ac:dyDescent="0.25"/>
  <cols>
    <col min="1" max="1" width="39" customWidth="1"/>
    <col min="2" max="2" width="13.7109375" customWidth="1"/>
    <col min="3" max="7" width="15.7109375" customWidth="1"/>
    <col min="8" max="8" width="18.140625" customWidth="1"/>
  </cols>
  <sheetData>
    <row r="1" spans="1:10" x14ac:dyDescent="0.25">
      <c r="H1" s="22" t="s">
        <v>18</v>
      </c>
    </row>
    <row r="3" spans="1:10" ht="18" x14ac:dyDescent="0.25">
      <c r="A3" s="33" t="s">
        <v>9</v>
      </c>
      <c r="B3" s="33"/>
      <c r="C3" s="33"/>
      <c r="D3" s="33"/>
      <c r="E3" s="33"/>
      <c r="F3" s="33"/>
      <c r="G3" s="33"/>
      <c r="H3" s="33"/>
      <c r="I3" s="12"/>
      <c r="J3" s="12"/>
    </row>
    <row r="4" spans="1:10" ht="18" customHeight="1" x14ac:dyDescent="0.25">
      <c r="A4" s="33" t="s">
        <v>11</v>
      </c>
      <c r="B4" s="33"/>
      <c r="C4" s="33"/>
      <c r="D4" s="33"/>
      <c r="E4" s="33"/>
      <c r="F4" s="33"/>
      <c r="G4" s="33"/>
      <c r="H4" s="33"/>
      <c r="I4" s="12"/>
      <c r="J4" s="12"/>
    </row>
    <row r="5" spans="1:10" ht="19.5" customHeight="1" x14ac:dyDescent="0.25">
      <c r="A5" s="34" t="s">
        <v>10</v>
      </c>
      <c r="B5" s="34"/>
      <c r="C5" s="34"/>
      <c r="D5" s="34"/>
      <c r="E5" s="34"/>
      <c r="F5" s="34"/>
      <c r="G5" s="34"/>
      <c r="H5" s="34"/>
      <c r="I5" s="13"/>
      <c r="J5" s="13"/>
    </row>
    <row r="7" spans="1:10" ht="25.5" x14ac:dyDescent="0.25">
      <c r="A7" s="1"/>
      <c r="B7" s="2"/>
      <c r="C7" s="3" t="s">
        <v>0</v>
      </c>
      <c r="D7" s="3" t="s">
        <v>6</v>
      </c>
      <c r="E7" s="3" t="s">
        <v>13</v>
      </c>
      <c r="F7" s="4" t="s">
        <v>1</v>
      </c>
      <c r="G7" s="5"/>
      <c r="H7" s="6"/>
    </row>
    <row r="8" spans="1:10" ht="25.5" x14ac:dyDescent="0.25">
      <c r="A8" s="7" t="s">
        <v>2</v>
      </c>
      <c r="B8" s="7" t="s">
        <v>3</v>
      </c>
      <c r="C8" s="30" t="s">
        <v>4</v>
      </c>
      <c r="D8" s="31"/>
      <c r="E8" s="31"/>
      <c r="F8" s="32"/>
      <c r="G8" s="7" t="s">
        <v>5</v>
      </c>
      <c r="H8" s="7" t="s">
        <v>8</v>
      </c>
    </row>
    <row r="9" spans="1:10" ht="27" customHeight="1" x14ac:dyDescent="0.25">
      <c r="A9" s="10" t="s">
        <v>21</v>
      </c>
      <c r="B9" s="9"/>
      <c r="C9" s="8">
        <f>3+3+1+3+5</f>
        <v>15</v>
      </c>
      <c r="D9" s="8">
        <f>20+20+16+16+10+20+20+20+20</f>
        <v>162</v>
      </c>
      <c r="E9" s="8">
        <f>2+3+3+10</f>
        <v>18</v>
      </c>
      <c r="F9" s="14">
        <f>SUM(C9:E9)</f>
        <v>195</v>
      </c>
      <c r="G9" s="11"/>
      <c r="H9" s="23">
        <f>G9*1.2</f>
        <v>0</v>
      </c>
    </row>
    <row r="10" spans="1:10" ht="27" customHeight="1" x14ac:dyDescent="0.25">
      <c r="A10" s="10" t="s">
        <v>19</v>
      </c>
      <c r="B10" s="9" t="s">
        <v>7</v>
      </c>
      <c r="C10" s="8">
        <f>12+11+10+10+6+8</f>
        <v>57</v>
      </c>
      <c r="D10" s="8"/>
      <c r="E10" s="8">
        <f>20+22+10+20+20</f>
        <v>92</v>
      </c>
      <c r="F10" s="14">
        <f t="shared" ref="F10:F15" si="0">SUM(C10:E10)</f>
        <v>149</v>
      </c>
      <c r="G10" s="11"/>
      <c r="H10" s="23">
        <f t="shared" ref="H10:H15" si="1">G10*1.2</f>
        <v>0</v>
      </c>
    </row>
    <row r="11" spans="1:10" ht="27" customHeight="1" x14ac:dyDescent="0.25">
      <c r="A11" s="10" t="s">
        <v>20</v>
      </c>
      <c r="B11" s="9" t="s">
        <v>7</v>
      </c>
      <c r="C11" s="8"/>
      <c r="D11" s="8">
        <f>3+4+2+2+2+5</f>
        <v>18</v>
      </c>
      <c r="E11" s="8"/>
      <c r="F11" s="14">
        <f t="shared" si="0"/>
        <v>18</v>
      </c>
      <c r="G11" s="11"/>
      <c r="H11" s="23">
        <f t="shared" si="1"/>
        <v>0</v>
      </c>
    </row>
    <row r="12" spans="1:10" ht="27" customHeight="1" x14ac:dyDescent="0.25">
      <c r="A12" s="10" t="s">
        <v>12</v>
      </c>
      <c r="B12" s="9" t="s">
        <v>7</v>
      </c>
      <c r="C12" s="8">
        <f>12+6+12+12</f>
        <v>42</v>
      </c>
      <c r="D12" s="8">
        <f>36+12+24</f>
        <v>72</v>
      </c>
      <c r="E12" s="8">
        <f>6+6</f>
        <v>12</v>
      </c>
      <c r="F12" s="14">
        <f t="shared" si="0"/>
        <v>126</v>
      </c>
      <c r="G12" s="11"/>
      <c r="H12" s="23">
        <f t="shared" si="1"/>
        <v>0</v>
      </c>
    </row>
    <row r="13" spans="1:10" ht="27" customHeight="1" x14ac:dyDescent="0.25">
      <c r="A13" s="10" t="s">
        <v>23</v>
      </c>
      <c r="B13" s="9" t="s">
        <v>7</v>
      </c>
      <c r="C13" s="8">
        <f>12</f>
        <v>12</v>
      </c>
      <c r="D13" s="8">
        <f>36+12+24</f>
        <v>72</v>
      </c>
      <c r="E13" s="8">
        <f>6+6</f>
        <v>12</v>
      </c>
      <c r="F13" s="14">
        <f t="shared" si="0"/>
        <v>96</v>
      </c>
      <c r="G13" s="11"/>
      <c r="H13" s="23">
        <f t="shared" si="1"/>
        <v>0</v>
      </c>
    </row>
    <row r="14" spans="1:10" ht="27" customHeight="1" x14ac:dyDescent="0.25">
      <c r="A14" s="10" t="s">
        <v>24</v>
      </c>
      <c r="B14" s="9" t="s">
        <v>7</v>
      </c>
      <c r="C14" s="8"/>
      <c r="D14" s="8">
        <f>12+24+24</f>
        <v>60</v>
      </c>
      <c r="E14" s="8"/>
      <c r="F14" s="14">
        <f t="shared" si="0"/>
        <v>60</v>
      </c>
      <c r="G14" s="11"/>
      <c r="H14" s="23">
        <f t="shared" si="1"/>
        <v>0</v>
      </c>
    </row>
    <row r="15" spans="1:10" ht="27" customHeight="1" x14ac:dyDescent="0.25">
      <c r="A15" s="10" t="s">
        <v>22</v>
      </c>
      <c r="B15" s="9" t="s">
        <v>7</v>
      </c>
      <c r="C15" s="8">
        <f>6+6</f>
        <v>12</v>
      </c>
      <c r="D15" s="8"/>
      <c r="E15" s="8"/>
      <c r="F15" s="14">
        <f t="shared" si="0"/>
        <v>12</v>
      </c>
      <c r="G15" s="11"/>
      <c r="H15" s="23">
        <f t="shared" si="1"/>
        <v>0</v>
      </c>
    </row>
    <row r="17" spans="1:8" x14ac:dyDescent="0.25">
      <c r="B17" s="15" t="s">
        <v>14</v>
      </c>
      <c r="C17" s="15"/>
      <c r="D17" s="15"/>
    </row>
    <row r="19" spans="1:8" ht="28.5" x14ac:dyDescent="0.25">
      <c r="A19" s="16" t="s">
        <v>15</v>
      </c>
      <c r="B19" s="17" t="s">
        <v>16</v>
      </c>
      <c r="C19" s="17"/>
      <c r="D19" s="18"/>
      <c r="E19" s="24"/>
      <c r="F19" s="25"/>
      <c r="G19" s="25"/>
      <c r="H19" s="26"/>
    </row>
    <row r="20" spans="1:8" ht="28.5" customHeight="1" x14ac:dyDescent="0.25">
      <c r="A20" s="19"/>
      <c r="B20" s="20" t="s">
        <v>17</v>
      </c>
      <c r="C20" s="21"/>
      <c r="D20" s="18"/>
      <c r="E20" s="27"/>
      <c r="F20" s="28"/>
      <c r="G20" s="28"/>
      <c r="H20" s="29"/>
    </row>
  </sheetData>
  <mergeCells count="6">
    <mergeCell ref="E19:H19"/>
    <mergeCell ref="E20:H20"/>
    <mergeCell ref="C8:F8"/>
    <mergeCell ref="A3:H3"/>
    <mergeCell ref="A4:H4"/>
    <mergeCell ref="A5:H5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GAIGNARD Amandine</dc:creator>
  <cp:lastModifiedBy>GAIGNARD Amandine</cp:lastModifiedBy>
  <cp:lastPrinted>2024-07-09T10:06:02Z</cp:lastPrinted>
  <dcterms:created xsi:type="dcterms:W3CDTF">2024-06-03T10:29:20Z</dcterms:created>
  <dcterms:modified xsi:type="dcterms:W3CDTF">2024-07-12T13:52:59Z</dcterms:modified>
</cp:coreProperties>
</file>